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tdep\Documents\Census Circle\"/>
    </mc:Choice>
  </mc:AlternateContent>
  <xr:revisionPtr revIDLastSave="0" documentId="8_{63A961BB-8B1E-43D7-91BC-C88224831038}" xr6:coauthVersionLast="47" xr6:coauthVersionMax="47" xr10:uidLastSave="{00000000-0000-0000-0000-000000000000}"/>
  <bookViews>
    <workbookView xWindow="2130" yWindow="105" windowWidth="26535" windowHeight="14280" xr2:uid="{2E38730B-36E4-4609-B2A6-6BB694420153}"/>
  </bookViews>
  <sheets>
    <sheet name="Jan" sheetId="15" r:id="rId1"/>
    <sheet name="Feb" sheetId="16" r:id="rId2"/>
    <sheet name="Mar" sheetId="17" r:id="rId3"/>
    <sheet name="Apr" sheetId="18" r:id="rId4"/>
    <sheet name="May" sheetId="19" r:id="rId5"/>
    <sheet name="June" sheetId="20" r:id="rId6"/>
    <sheet name="July" sheetId="21" r:id="rId7"/>
    <sheet name="Aug" sheetId="22" r:id="rId8"/>
    <sheet name="Sept" sheetId="23" r:id="rId9"/>
    <sheet name="Oct" sheetId="24" r:id="rId10"/>
    <sheet name="Nov" sheetId="25" r:id="rId11"/>
    <sheet name="Dec" sheetId="26" r:id="rId12"/>
    <sheet name="Referral Status Report" sheetId="2" r:id="rId13"/>
  </sheets>
  <definedNames>
    <definedName name="_xlnm.Print_Area" localSheetId="3">Apr!$A$1:$L$39</definedName>
    <definedName name="_xlnm.Print_Area" localSheetId="7">Aug!$A$1:$L$39</definedName>
    <definedName name="_xlnm.Print_Area" localSheetId="11">Dec!$A$1:$L$39</definedName>
    <definedName name="_xlnm.Print_Area" localSheetId="1">Feb!$A$1:$L$39</definedName>
    <definedName name="_xlnm.Print_Area" localSheetId="0">Jan!$A$1:$L$39</definedName>
    <definedName name="_xlnm.Print_Area" localSheetId="6">July!$A$1:$L$39</definedName>
    <definedName name="_xlnm.Print_Area" localSheetId="5">June!$A$1:$L$39</definedName>
    <definedName name="_xlnm.Print_Area" localSheetId="2">Mar!$A$1:$L$39</definedName>
    <definedName name="_xlnm.Print_Area" localSheetId="4">May!$A$1:$L$39</definedName>
    <definedName name="_xlnm.Print_Area" localSheetId="10">Nov!$A$1:$L$39</definedName>
    <definedName name="_xlnm.Print_Area" localSheetId="9">Oct!$A$1:$L$39</definedName>
    <definedName name="_xlnm.Print_Area" localSheetId="12">'Referral Status Report'!$C$1:$Q$16</definedName>
    <definedName name="_xlnm.Print_Area" localSheetId="8">Sept!$A$1:$L$39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L11" i="2"/>
  <c r="K11" i="2"/>
  <c r="J11" i="2"/>
  <c r="I11" i="2"/>
  <c r="H11" i="2"/>
  <c r="G11" i="2"/>
  <c r="P10" i="2"/>
  <c r="O10" i="2"/>
  <c r="N10" i="2"/>
  <c r="M10" i="2"/>
  <c r="L10" i="2"/>
  <c r="K10" i="2"/>
  <c r="J10" i="2"/>
  <c r="I10" i="2"/>
  <c r="H10" i="2"/>
  <c r="G10" i="2"/>
  <c r="P9" i="2"/>
  <c r="O9" i="2"/>
  <c r="N9" i="2"/>
  <c r="M9" i="2"/>
  <c r="L9" i="2"/>
  <c r="K9" i="2"/>
  <c r="J9" i="2"/>
  <c r="I9" i="2"/>
  <c r="H9" i="2"/>
  <c r="G9" i="2"/>
  <c r="P8" i="2"/>
  <c r="O8" i="2"/>
  <c r="N8" i="2"/>
  <c r="M8" i="2"/>
  <c r="L8" i="2"/>
  <c r="K8" i="2"/>
  <c r="J8" i="2"/>
  <c r="I8" i="2"/>
  <c r="H8" i="2"/>
  <c r="G8" i="2"/>
  <c r="P7" i="2"/>
  <c r="O7" i="2"/>
  <c r="N7" i="2"/>
  <c r="M7" i="2"/>
  <c r="L7" i="2"/>
  <c r="K7" i="2"/>
  <c r="J7" i="2"/>
  <c r="I7" i="2"/>
  <c r="H7" i="2"/>
  <c r="G7" i="2"/>
  <c r="P6" i="2"/>
  <c r="O6" i="2"/>
  <c r="N6" i="2"/>
  <c r="M6" i="2"/>
  <c r="L6" i="2"/>
  <c r="K6" i="2"/>
  <c r="J6" i="2"/>
  <c r="I6" i="2"/>
  <c r="H6" i="2"/>
  <c r="G6" i="2"/>
  <c r="P5" i="2"/>
  <c r="O5" i="2"/>
  <c r="N5" i="2"/>
  <c r="M5" i="2"/>
  <c r="L5" i="2"/>
  <c r="K5" i="2"/>
  <c r="J5" i="2"/>
  <c r="I5" i="2"/>
  <c r="H5" i="2"/>
  <c r="G5" i="2"/>
  <c r="F5" i="2"/>
  <c r="N4" i="2"/>
  <c r="P4" i="2"/>
  <c r="O4" i="2"/>
  <c r="M4" i="2"/>
  <c r="L4" i="2"/>
  <c r="K4" i="2"/>
  <c r="J4" i="2"/>
  <c r="I4" i="2"/>
  <c r="H4" i="2"/>
  <c r="G4" i="2"/>
  <c r="F11" i="2"/>
  <c r="F10" i="2"/>
  <c r="F9" i="2"/>
  <c r="F8" i="2"/>
  <c r="F7" i="2"/>
  <c r="F6" i="2"/>
  <c r="F4" i="2"/>
  <c r="E4" i="2"/>
  <c r="E5" i="2"/>
  <c r="E11" i="2"/>
  <c r="E10" i="2"/>
  <c r="E9" i="2"/>
  <c r="E8" i="2"/>
  <c r="E7" i="2"/>
  <c r="E6" i="2"/>
  <c r="N12" i="2" l="1"/>
  <c r="E12" i="2"/>
  <c r="P12" i="2"/>
  <c r="O12" i="2"/>
  <c r="F12" i="2"/>
  <c r="K12" i="2"/>
  <c r="L12" i="2"/>
  <c r="J12" i="2"/>
  <c r="I12" i="2"/>
  <c r="H12" i="2"/>
  <c r="M12" i="2"/>
  <c r="G12" i="2"/>
</calcChain>
</file>

<file path=xl/sharedStrings.xml><?xml version="1.0" encoding="utf-8"?>
<sst xmlns="http://schemas.openxmlformats.org/spreadsheetml/2006/main" count="216" uniqueCount="60">
  <si>
    <t>Referral Contact</t>
  </si>
  <si>
    <t>Other SNF</t>
  </si>
  <si>
    <t>Assisted Living</t>
  </si>
  <si>
    <t>Hospital D/C Planner</t>
  </si>
  <si>
    <t>Family / Friend</t>
  </si>
  <si>
    <t>Physician</t>
  </si>
  <si>
    <t>Home Health</t>
  </si>
  <si>
    <t>Hospice</t>
  </si>
  <si>
    <t>VA</t>
  </si>
  <si>
    <t>Other</t>
  </si>
  <si>
    <t>Medicaid</t>
  </si>
  <si>
    <t>ACO/BPCI Y/N</t>
  </si>
  <si>
    <t>Dolly Parton</t>
  </si>
  <si>
    <t>Parkview Randallia</t>
  </si>
  <si>
    <t>Mary Beth Smith</t>
  </si>
  <si>
    <t>N</t>
  </si>
  <si>
    <t>Admitted</t>
  </si>
  <si>
    <t>Re-Admitted</t>
  </si>
  <si>
    <t>Waiting List</t>
  </si>
  <si>
    <t>Went to other SNF</t>
  </si>
  <si>
    <t>Went Home</t>
  </si>
  <si>
    <t>Deceased</t>
  </si>
  <si>
    <t>Denied</t>
  </si>
  <si>
    <t>Date</t>
  </si>
  <si>
    <t>Referral Location</t>
  </si>
  <si>
    <t>Referring Physician</t>
  </si>
  <si>
    <t>Dr. Chad Smith</t>
  </si>
  <si>
    <t>Referral Type</t>
  </si>
  <si>
    <t>Admission Status</t>
  </si>
  <si>
    <t>Denial/Decline Reason</t>
  </si>
  <si>
    <t>Dr. Bob Park</t>
  </si>
  <si>
    <t>Wanted a private room</t>
  </si>
  <si>
    <t>Medicare A</t>
  </si>
  <si>
    <t>Managed Care B</t>
  </si>
  <si>
    <t>Managed Care A</t>
  </si>
  <si>
    <t>Private Pay</t>
  </si>
  <si>
    <t>Medicare B</t>
  </si>
  <si>
    <t>Ortho Indy</t>
  </si>
  <si>
    <t>Payer Plan Name</t>
  </si>
  <si>
    <t xml:space="preserve">Anthem </t>
  </si>
  <si>
    <t>Name of Patient</t>
  </si>
  <si>
    <t xml:space="preserve">Secondary </t>
  </si>
  <si>
    <t>Primary Payer</t>
  </si>
  <si>
    <t>Anthem</t>
  </si>
  <si>
    <t>Dr. Diane Jefferson</t>
  </si>
  <si>
    <t>Crawford Williamson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</si>
  <si>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</si>
  <si>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</si>
  <si>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</si>
  <si>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</si>
  <si>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</si>
  <si>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</si>
  <si>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</si>
  <si>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</si>
  <si>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</si>
  <si>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NOV</t>
  </si>
  <si>
    <t>DEC</t>
  </si>
  <si>
    <t>Referral Status Report</t>
  </si>
  <si>
    <t>Oct</t>
  </si>
  <si>
    <t>Total Referrals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</si>
</sst>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28"/>
      <color theme="1" tint="0.249977111117893"/>
      <name val="Cambria"/>
      <family val="1"/>
    </font>
    <font>
      <sz val="32"/>
      <color theme="1" tint="0.249977111117893"/>
      <name val="Cambria"/>
      <family val="1"/>
    </font>
    <font>
      <sz val="32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22"/>
      <color theme="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1B5"/>
        <bgColor indexed="64"/>
      </patternFill>
    </fill>
    <fill>
      <patternFill patternType="solid">
        <fgColor rgb="FFA3203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2" borderId="1" xfId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Fill="1" applyBorder="1"/>
    <xf numFmtId="0" fontId="4" fillId="2" borderId="1" xfId="2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2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E4B3C4F8-A5B5-41B6-9393-16C1D7855F6D}"/>
    <cellStyle name="Normal 3" xfId="2" xr:uid="{ECA75EFD-F3C4-4C2B-89F3-E7B0035EFE93}"/>
  </cellStyles>
  <dxfs count="0"/>
  <tableStyles count="0" defaultTableStyle="TableStyleMedium2" defaultPivotStyle="PivotStyleLight16"/>
  <colors>
    <mruColors>
      <color rgb="FFA32035"/>
      <color rgb="FF00A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</xdr:colOff>
      <xdr:row>0</xdr:row>
      <xdr:rowOff>0</xdr:rowOff>
    </xdr:from>
    <xdr:to>
      <xdr:col>11</xdr:col>
      <xdr:colOff>2233062</xdr:colOff>
      <xdr:row>0</xdr:row>
      <xdr:rowOff>928329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C0DF47F-BDEE-4E84-AA3B-1E6FFD6AA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F39B284-4C33-4701-945D-52D0721AA865}"/>
            </a:ext>
          </a:extLst>
        </xdr:cNvPr>
        <xdr:cNvSpPr txBox="1"/>
      </xdr:nvSpPr>
      <xdr:spPr>
        <a:xfrm>
          <a:off x="1947332" y="243417"/>
          <a:ext cx="3386667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EE5EFC0-803D-4828-A6CE-A06D0EBB0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30275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76292-547B-48B4-B627-7738975DCE67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FDB1B3-3451-4FE0-8129-CD53022E4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87A154-1CDD-43E1-852F-E2DD4012B9F3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290D275-57B8-45E3-9F77-788511E63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294841B-7DC5-4537-9FCF-59CFE1F7B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0D0901-F629-4256-BA31-84C37D68DD0E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1087579-E503-4843-BB6D-C66CE159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85B0654-0B7E-49CA-BE3D-FD3D5D78572E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659DAC-691C-4E28-9F2E-A65F68219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FB37D5-CB9B-4EDE-83C3-60E09F20706E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CB1C2A-6BA4-4316-A6CA-6E6C9F0D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20</xdr:colOff>
      <xdr:row>0</xdr:row>
      <xdr:rowOff>0</xdr:rowOff>
    </xdr:from>
    <xdr:to>
      <xdr:col>12</xdr:col>
      <xdr:colOff>4212</xdr:colOff>
      <xdr:row>0</xdr:row>
      <xdr:rowOff>928329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102C41-04FB-4EB2-A66E-93A49235B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" y="0"/>
          <a:ext cx="15434692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23E12AF-2F4A-476C-A04C-730226ACB386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42C2979-290B-4290-B10C-EDE817B53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AA8E09-C2FD-476D-B780-7B42FCC9DB03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09CD1E-E289-4B66-8DF1-4F24377FF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C348D03-7645-4E5E-96E1-A1E0714CE895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6C461B-4C27-4F32-B847-E5E1861A0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DE2DC5-20B7-4AE9-AB78-23570430CBFA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820FBCE-C637-4411-818C-3C60BD3AF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085B044-9C55-4DA0-A2C2-34E804913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BDE11CE-787F-44BE-9973-752B10655FB4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4B08DE8-F07F-4B42-AC7D-25EDC86BB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EFAC848-8331-45F0-9F95-2240719A4681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2CE3D75-AEC7-412B-B78E-8A769408A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E8B835F-B7F4-4216-BF6A-753E6858C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E836287-337B-40B8-9A4A-513328BE4463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F9B39FB-AACF-4B0B-8821-7F5A96A50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61AE1F-BCF3-43B0-B30A-A22EB65F9E90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E40A56-5746-4FF7-8DBC-322F8F82B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19B394-9CB8-47B1-98EE-006FC7B56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52BC03-0818-4319-85BC-B961634421AD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230B1B-E5D2-4A43-A017-EC6FAB2ED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AA6288-CE8E-4973-A07D-09D3BD9838ED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5AE85B-9EA6-49F6-9EB1-59FD28B90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0744B1-C463-4125-A221-E61265F1C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8546AED-0426-4C93-89E8-E97C28A42A8B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75A74D2-7D0C-43AC-AE4D-B3D5AC59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5F69698-F858-41FF-AA4E-D0704B97ED95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9A8ED7-3A80-4F7D-8F9A-77828A461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2DFBD7-FD9E-4381-9F61-DEAC85CD2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EC0CE14-7488-4207-9C91-966F123508DA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5D1C7C8-50BA-43BF-A36A-FBF176CFC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EED0D4-FD5F-48BA-9A95-B4E66208157A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34DEED-B30F-4052-80AE-78A07248A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78B770-1641-4BE0-8EA4-EC734E4E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8B62EDD-2CCF-43F6-8441-2CCFFFEAFE53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227670A-7CF6-46AF-B4F4-C198F1A67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8BFD67-7A6C-4211-97E2-0BB8CE87FF68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993DC4-B2C3-477F-9D0A-F15AC0EF2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20</xdr:colOff>
      <xdr:row>0</xdr:row>
      <xdr:rowOff>0</xdr:rowOff>
    </xdr:from>
    <xdr:to>
      <xdr:col>12</xdr:col>
      <xdr:colOff>4212</xdr:colOff>
      <xdr:row>0</xdr:row>
      <xdr:rowOff>928329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0591F1-F649-451D-8CC4-B7D1B7871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" y="0"/>
          <a:ext cx="15434692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2F1EBE9-ABF7-49C0-979C-9717D2DCDD69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986D5D-A0D0-4E7B-B012-AA1C35EA5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C90B14-BC99-43A9-B740-A6391707FC3B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901CD7-8266-44DB-8615-479947EAC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90BF07-96A5-45CE-9622-FCE1D8E2FBB2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89BD7A-7129-4ED4-9B45-484CE1546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AB320B-430A-43CA-A416-0EE3F39F0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2C9FC5D-920D-43A8-8BF9-3E2C1C198D81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EC82A3B-D2D2-48B8-A1C6-869CDAB37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9761E8B-D21C-4637-9304-91900D9D9F00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E323C73-1AAC-49C5-890F-D47D00129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759C25F-ED53-4CFB-9762-9D37C7CFF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DD7ABBB-E87A-4676-A22F-E1127DC53C2E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8E9CA38-D61B-4581-ADC2-63670282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A64F3D-88A2-4418-ACB4-C98CA1BC8B5B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FDC40A-02FA-4219-A830-2FB06E00A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63B44F-8C3A-4760-9097-1BBF35DB59ED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33B0A6-FB0C-4BAD-849D-3C0353F26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CF1A26-ED1A-4646-8E4E-B19F88426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2706A65-C250-4359-BA5B-651C4C3E0425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98C6C21-1653-4A95-8B0A-A375988C2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307544-673F-4794-8FEE-D5A323D19715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3A99B8-A85C-4DAF-8235-CE1B8CDF3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A25FA8D-E7BB-4C8A-B4E4-F8C66F696DCF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0401C8-ADBE-49DE-8B76-2D7934701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2136</xdr:colOff>
      <xdr:row>0</xdr:row>
      <xdr:rowOff>0</xdr:rowOff>
    </xdr:from>
    <xdr:to>
      <xdr:col>12</xdr:col>
      <xdr:colOff>2095</xdr:colOff>
      <xdr:row>0</xdr:row>
      <xdr:rowOff>928329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C58854-A9E5-42E5-8437-CCF15EE7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6" y="0"/>
          <a:ext cx="15430459" cy="928329"/>
        </a:xfrm>
        <a:prstGeom prst="rect">
          <a:avLst/>
        </a:prstGeom>
      </xdr:spPr>
    </xdr:pic>
    <xdr:clientData/>
  </xdr:twoCellAnchor>
  <xdr:twoCellAnchor>
    <xdr:from>
      <xdr:col>1</xdr:col>
      <xdr:colOff>1227665</xdr:colOff>
      <xdr:row>0</xdr:row>
      <xdr:rowOff>243417</xdr:rowOff>
    </xdr:from>
    <xdr:to>
      <xdr:col>3</xdr:col>
      <xdr:colOff>1545166</xdr:colOff>
      <xdr:row>0</xdr:row>
      <xdr:rowOff>719667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6EDAD0B-5811-44E9-8EC9-BCDCAF7E2FA3}"/>
            </a:ext>
          </a:extLst>
        </xdr:cNvPr>
        <xdr:cNvSpPr txBox="1"/>
      </xdr:nvSpPr>
      <xdr:spPr>
        <a:xfrm>
          <a:off x="1942040" y="243417"/>
          <a:ext cx="3384551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 b="1">
              <a:solidFill>
                <a:schemeClr val="bg1"/>
              </a:solidFill>
            </a:rPr>
            <a:t>SNF Referral Tracker</a:t>
          </a:r>
        </a:p>
      </xdr:txBody>
    </xdr:sp>
    <xdr:clientData/>
  </xdr:twoCellAnchor>
  <xdr:twoCellAnchor editAs="oneCell">
    <xdr:from>
      <xdr:col>0</xdr:col>
      <xdr:colOff>137582</xdr:colOff>
      <xdr:row>0</xdr:row>
      <xdr:rowOff>211666</xdr:rowOff>
    </xdr:from>
    <xdr:to>
      <xdr:col>1</xdr:col>
      <xdr:colOff>1148190</xdr:colOff>
      <xdr:row>0</xdr:row>
      <xdr:rowOff>745066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FB19A8-D592-45ED-8A22-EFE934890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2" y="211666"/>
          <a:ext cx="1724983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39123-6A01-4884-A799-6EF5B1210D7F}">
  <sheetPr codeName="Sheet2">
    <pageSetUpPr fitToPage="1"/>
  </sheetPr>
  <dimension ref="A1:L39"/>
  <sheetViews>
    <sheetView tabSelected="1" zoomScale="90" zoomScaleNormal="90" workbookViewId="0">
      <selection activeCell="D29" sqref="D29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>
        <v>44566</v>
      </c>
      <c r="B4" s="1" t="s">
        <v>12</v>
      </c>
      <c r="C4" s="1" t="s">
        <v>26</v>
      </c>
      <c r="D4" s="1" t="s">
        <v>13</v>
      </c>
      <c r="E4" s="1" t="s">
        <v>14</v>
      </c>
      <c r="F4" s="1" t="s">
        <v>3</v>
      </c>
      <c r="G4" s="1" t="s">
        <v>32</v>
      </c>
      <c r="H4" s="1"/>
      <c r="I4" s="1" t="s">
        <v>43</v>
      </c>
      <c r="J4" s="1" t="s">
        <v>15</v>
      </c>
      <c r="K4" s="1" t="s">
        <v>16</v>
      </c>
      <c r="L4" s="5"/>
    </row>
    <row r="5" spans="1:12" x14ac:dyDescent="0.25">
      <c r="A5" s="4">
        <v>44567</v>
      </c>
      <c r="B5" s="1" t="s">
        <v>45</v>
      </c>
      <c r="C5" s="1" t="s">
        <v>44</v>
      </c>
      <c r="D5" s="1" t="s">
        <v>37</v>
      </c>
      <c r="E5" s="1" t="s">
        <v>30</v>
      </c>
      <c r="F5" s="1" t="s">
        <v>5</v>
      </c>
      <c r="G5" s="1" t="s">
        <v>34</v>
      </c>
      <c r="H5" s="1" t="s">
        <v>39</v>
      </c>
      <c r="I5" s="1"/>
      <c r="J5" s="1" t="s">
        <v>15</v>
      </c>
      <c r="K5" s="1" t="s">
        <v>16</v>
      </c>
      <c r="L5" s="5" t="s">
        <v>31</v>
      </c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 t="s">
        <v>18</v>
      </c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 t="s">
        <v>19</v>
      </c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 t="s">
        <v>9</v>
      </c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 t="s">
        <v>22</v>
      </c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 t="s">
        <v>22</v>
      </c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 t="s">
        <v>22</v>
      </c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 t="s">
        <v>16</v>
      </c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 t="s">
        <v>18</v>
      </c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 t="s">
        <v>21</v>
      </c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 t="s">
        <v>20</v>
      </c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 t="s">
        <v>18</v>
      </c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 t="s">
        <v>19</v>
      </c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 t="s">
        <v>17</v>
      </c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F1EA2F2-B395-4C51-A2D8-06BBE2ED2859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D86F1265-6687-4BC2-9D13-3F7114841B88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7B3717DB-D968-402A-9699-B7743204FD9F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C1F7-C9B9-4606-9000-6FB72CE55628}">
  <sheetPr>
    <pageSetUpPr fitToPage="1"/>
  </sheetPr>
  <dimension ref="A1:L39"/>
  <sheetViews>
    <sheetView zoomScale="90" zoomScaleNormal="90" workbookViewId="0">
      <selection activeCell="A4" sqref="A4:XFD4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018BDA-C17D-4E72-A8AF-A8AE29BC8D65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F75047C6-A2F6-4026-A715-CE72581FC2D6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C5E45773-724A-4D96-9DC5-325490170BF8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6F7B-F972-4824-A983-D12A3926110E}">
  <sheetPr>
    <pageSetUpPr fitToPage="1"/>
  </sheetPr>
  <dimension ref="A1:L39"/>
  <sheetViews>
    <sheetView zoomScale="90" zoomScaleNormal="90" workbookViewId="0">
      <selection activeCell="A4" sqref="A4:XFD4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6DC6042-3B39-4EBE-8D86-B1EB29EA946F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E1F3BE33-33EF-4A65-B548-B8518213D74B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9C271F40-B259-49AB-9A23-4BD0ACD23E87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A7DB7-B492-42E9-A212-FCAE76B14F1E}">
  <sheetPr>
    <pageSetUpPr fitToPage="1"/>
  </sheetPr>
  <dimension ref="A1:L39"/>
  <sheetViews>
    <sheetView zoomScale="90" zoomScaleNormal="90" workbookViewId="0">
      <selection activeCell="M1" sqref="M1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FADBC69-EE5A-4201-BB0A-337DF3944553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8CA34F28-16AB-49CF-9D96-D6C410196595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1AF8B430-F282-420D-82FA-81B16ECFC89A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B51FB-E889-4C09-BF55-2609985510FB}">
  <sheetPr codeName="Sheet1">
    <pageSetUpPr fitToPage="1"/>
  </sheetPr>
  <dimension ref="B1:Q20"/>
  <sheetViews>
    <sheetView workbookViewId="0">
      <selection activeCell="E4" sqref="E4"/>
    </sheetView>
  </sheetViews>
  <sheetFormatPr defaultRowHeight="15" x14ac:dyDescent="0.25"/>
  <cols>
    <col min="1" max="1" width="3" customWidth="1"/>
    <col min="2" max="2" width="19.5703125" customWidth="1"/>
    <col min="3" max="3" width="9.7109375" style="9" customWidth="1"/>
    <col min="4" max="4" width="19.85546875" customWidth="1"/>
  </cols>
  <sheetData>
    <row r="1" spans="2:17" ht="22.5" customHeight="1" x14ac:dyDescent="0.25"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2:17" ht="41.25" customHeight="1" x14ac:dyDescent="0.25">
      <c r="C2" s="15"/>
      <c r="D2" s="26" t="s">
        <v>57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4"/>
    </row>
    <row r="3" spans="2:17" x14ac:dyDescent="0.25">
      <c r="B3" s="11" t="s">
        <v>27</v>
      </c>
      <c r="C3" s="16"/>
      <c r="D3" s="12" t="s">
        <v>28</v>
      </c>
      <c r="E3" s="13" t="s">
        <v>46</v>
      </c>
      <c r="F3" s="13" t="s">
        <v>47</v>
      </c>
      <c r="G3" s="13" t="s">
        <v>48</v>
      </c>
      <c r="H3" s="13" t="s">
        <v>49</v>
      </c>
      <c r="I3" s="13" t="s">
        <v>50</v>
      </c>
      <c r="J3" s="13" t="s">
        <v>51</v>
      </c>
      <c r="K3" s="13" t="s">
        <v>52</v>
      </c>
      <c r="L3" s="13" t="s">
        <v>53</v>
      </c>
      <c r="M3" s="13" t="s">
        <v>54</v>
      </c>
      <c r="N3" s="13" t="s">
        <v>58</v>
      </c>
      <c r="O3" s="13" t="s">
        <v>55</v>
      </c>
      <c r="P3" s="13" t="s">
        <v>56</v>
      </c>
      <c r="Q3" s="14"/>
    </row>
    <row r="4" spans="2:17" x14ac:dyDescent="0.25">
      <c r="B4" s="3" t="s">
        <v>3</v>
      </c>
      <c r="C4" s="17"/>
      <c r="D4" s="2" t="s">
        <v>16</v>
      </c>
      <c r="E4" s="18">
        <f>COUNTIF(Jan!K4:K39, "Admitted")</f>
        <v>3</v>
      </c>
      <c r="F4" s="18">
        <f>COUNTIF(Feb!K4:K39, "Admitted")</f>
        <v>0</v>
      </c>
      <c r="G4" s="18">
        <f>COUNTIF(Mar!K4:K39, "Admitted")</f>
        <v>0</v>
      </c>
      <c r="H4" s="18">
        <f>COUNTIF(Apr!K4:K39, "Admitted")</f>
        <v>0</v>
      </c>
      <c r="I4" s="18">
        <f>COUNTIF(May!K4:K39, "Admitted")</f>
        <v>0</v>
      </c>
      <c r="J4" s="18">
        <f>COUNTIF(June!K4:K39, "Admitted")</f>
        <v>0</v>
      </c>
      <c r="K4" s="18">
        <f>COUNTIF(July!K4:K39, "Admitted")</f>
        <v>0</v>
      </c>
      <c r="L4" s="18">
        <f>COUNTIF(Aug!K4:K39, "Admitted")</f>
        <v>0</v>
      </c>
      <c r="M4" s="18">
        <f>COUNTIF(Sept!K4:K39, "Admitted")</f>
        <v>0</v>
      </c>
      <c r="N4" s="18">
        <f>COUNTIF(Oct!K4:K39, "Admitted")</f>
        <v>0</v>
      </c>
      <c r="O4" s="18">
        <f>COUNTIF(Nov!K4:K39, "Admitted")</f>
        <v>0</v>
      </c>
      <c r="P4" s="18">
        <f>COUNTIF(Dec!K4:K39, "Admitted")</f>
        <v>0</v>
      </c>
      <c r="Q4" s="14"/>
    </row>
    <row r="5" spans="2:17" x14ac:dyDescent="0.25">
      <c r="B5" s="3" t="s">
        <v>4</v>
      </c>
      <c r="C5" s="17"/>
      <c r="D5" s="2" t="s">
        <v>17</v>
      </c>
      <c r="E5" s="18">
        <f>COUNTIF(Jan!K4:K39, "Re-Admitted")</f>
        <v>1</v>
      </c>
      <c r="F5" s="18">
        <f>COUNTIF(Feb!K4:K39, "Re-Admitted")</f>
        <v>0</v>
      </c>
      <c r="G5" s="18">
        <f>COUNTIF(Mar!K4:K39, "Re-Admitted")</f>
        <v>0</v>
      </c>
      <c r="H5" s="18">
        <f>COUNTIF(Apr!K4:K39, "Re-Admitted")</f>
        <v>0</v>
      </c>
      <c r="I5" s="18">
        <f>COUNTIF(May!K4:K39, "Re-Admitted")</f>
        <v>0</v>
      </c>
      <c r="J5" s="18">
        <f>COUNTIF(June!K4:K39, "Re-Admitted")</f>
        <v>0</v>
      </c>
      <c r="K5" s="18">
        <f>COUNTIF(July!K4:K39, "Re-Admitted")</f>
        <v>0</v>
      </c>
      <c r="L5" s="18">
        <f>COUNTIF(Aug!K4:K39, "Re-Admitted")</f>
        <v>0</v>
      </c>
      <c r="M5" s="18">
        <f>COUNTIF(Sept!K4:K39, "Re-Admitted")</f>
        <v>0</v>
      </c>
      <c r="N5" s="18">
        <f>COUNTIF(Oct!K4:K39, "Re-Admitted")</f>
        <v>0</v>
      </c>
      <c r="O5" s="18">
        <f>COUNTIF(Nov!K4:K39, "Re-Admitted")</f>
        <v>0</v>
      </c>
      <c r="P5" s="18">
        <f>COUNTIF(Dec!K4:K39, "Re-Admitted")</f>
        <v>0</v>
      </c>
      <c r="Q5" s="14"/>
    </row>
    <row r="6" spans="2:17" x14ac:dyDescent="0.25">
      <c r="B6" s="3" t="s">
        <v>5</v>
      </c>
      <c r="C6" s="17"/>
      <c r="D6" s="2" t="s">
        <v>18</v>
      </c>
      <c r="E6" s="18">
        <f>COUNTIF(Jan!K4:K39, "Waiting List")</f>
        <v>3</v>
      </c>
      <c r="F6" s="18">
        <f>COUNTIF(Feb!K4:K39, "Waiting List")</f>
        <v>0</v>
      </c>
      <c r="G6" s="18">
        <f>COUNTIF(Mar!K4:K39, "Waiting List")</f>
        <v>0</v>
      </c>
      <c r="H6" s="18">
        <f>COUNTIF(Apr!K4:K39, "Waiting List")</f>
        <v>0</v>
      </c>
      <c r="I6" s="18">
        <f>COUNTIF(May!K4:K39, "Waiting List")</f>
        <v>0</v>
      </c>
      <c r="J6" s="18">
        <f>COUNTIF(June!K4:K39, "Waiting List")</f>
        <v>0</v>
      </c>
      <c r="K6" s="18">
        <f>COUNTIF(July!K4:K39, "Waiting List")</f>
        <v>0</v>
      </c>
      <c r="L6" s="18">
        <f>COUNTIF(Aug!K4:K39, "Waiting List")</f>
        <v>0</v>
      </c>
      <c r="M6" s="18">
        <f>COUNTIF(Sept!K4:K39, "Waiting List")</f>
        <v>0</v>
      </c>
      <c r="N6" s="18">
        <f>COUNTIF(Oct!K4:K39, "Waiting List")</f>
        <v>0</v>
      </c>
      <c r="O6" s="18">
        <f>COUNTIF(Nov!K4:K39, "Waiting List")</f>
        <v>0</v>
      </c>
      <c r="P6" s="18">
        <f>COUNTIF(Dec!K4:K39, "Waiting List")</f>
        <v>0</v>
      </c>
      <c r="Q6" s="14"/>
    </row>
    <row r="7" spans="2:17" x14ac:dyDescent="0.25">
      <c r="B7" s="3" t="s">
        <v>1</v>
      </c>
      <c r="C7" s="17"/>
      <c r="D7" s="2" t="s">
        <v>19</v>
      </c>
      <c r="E7" s="18">
        <f>COUNTIF(Jan!K4:K39, "Went to other SNF")</f>
        <v>2</v>
      </c>
      <c r="F7" s="18">
        <f>COUNTIF(Feb!K4:K39, "Went to other SNF")</f>
        <v>0</v>
      </c>
      <c r="G7" s="18">
        <f>COUNTIF(Mar!K4:K39, "Went to other SNF")</f>
        <v>0</v>
      </c>
      <c r="H7" s="18">
        <f>COUNTIF(Apr!K4:K39, "Went to other SNF")</f>
        <v>0</v>
      </c>
      <c r="I7" s="18">
        <f>COUNTIF(May!K4:K39, "Went to other SNF")</f>
        <v>0</v>
      </c>
      <c r="J7" s="18">
        <f>COUNTIF(June!K4:K39, "Went to other SNF")</f>
        <v>0</v>
      </c>
      <c r="K7" s="18">
        <f>COUNTIF(July!K4:K39, "Went to other SNF")</f>
        <v>0</v>
      </c>
      <c r="L7" s="18">
        <f>COUNTIF(Aug!K4:K39, "Went to other SNF")</f>
        <v>0</v>
      </c>
      <c r="M7" s="18">
        <f>COUNTIF(Sept!K4:K39, "Went to other SNF")</f>
        <v>0</v>
      </c>
      <c r="N7" s="18">
        <f>COUNTIF(Oct!K4:K39, "Went to other SNF")</f>
        <v>0</v>
      </c>
      <c r="O7" s="18">
        <f>COUNTIF(Nov!K4:K39, "Went to other SNF")</f>
        <v>0</v>
      </c>
      <c r="P7" s="18">
        <f>COUNTIF(Dec!K4:K39, "Went to other SNF")</f>
        <v>0</v>
      </c>
      <c r="Q7" s="14"/>
    </row>
    <row r="8" spans="2:17" x14ac:dyDescent="0.25">
      <c r="B8" s="3" t="s">
        <v>6</v>
      </c>
      <c r="C8" s="17"/>
      <c r="D8" s="2" t="s">
        <v>20</v>
      </c>
      <c r="E8" s="18">
        <f>COUNTIF(Jan!K4:K39, "Went Home")</f>
        <v>1</v>
      </c>
      <c r="F8" s="18">
        <f>COUNTIF(Feb!K4:K39, "Went Home")</f>
        <v>0</v>
      </c>
      <c r="G8" s="18">
        <f>COUNTIF(Mar!K4:K39, "Went Home")</f>
        <v>0</v>
      </c>
      <c r="H8" s="18">
        <f>COUNTIF(Apr!K4:K39, "Went Home")</f>
        <v>0</v>
      </c>
      <c r="I8" s="18">
        <f>COUNTIF(May!K4:K39, "Went Home")</f>
        <v>0</v>
      </c>
      <c r="J8" s="18">
        <f>COUNTIF(June!K4:K39, "Went Home")</f>
        <v>0</v>
      </c>
      <c r="K8" s="18">
        <f>COUNTIF(July!K4:K39, "Went Home")</f>
        <v>0</v>
      </c>
      <c r="L8" s="18">
        <f>COUNTIF(Aug!K4:K39, "Went Home")</f>
        <v>0</v>
      </c>
      <c r="M8" s="18">
        <f>COUNTIF(Sept!K4:K39, "Went Home")</f>
        <v>0</v>
      </c>
      <c r="N8" s="18">
        <f>COUNTIF(Oct!K4:K39, "Went Home")</f>
        <v>0</v>
      </c>
      <c r="O8" s="18">
        <f>COUNTIF(Nov!K4:K39, "Went Home")</f>
        <v>0</v>
      </c>
      <c r="P8" s="18">
        <f>COUNTIF(Dec!K4:K39, "Went Home")</f>
        <v>0</v>
      </c>
      <c r="Q8" s="14"/>
    </row>
    <row r="9" spans="2:17" x14ac:dyDescent="0.25">
      <c r="B9" s="3" t="s">
        <v>2</v>
      </c>
      <c r="C9" s="17"/>
      <c r="D9" s="2" t="s">
        <v>21</v>
      </c>
      <c r="E9" s="18">
        <f>COUNTIF(Jan!K4:K39, "Deceased")</f>
        <v>1</v>
      </c>
      <c r="F9" s="18">
        <f>COUNTIF(Feb!K4:K39, "Deceased")</f>
        <v>0</v>
      </c>
      <c r="G9" s="18">
        <f>COUNTIF(Mar!K4:K39, "Deceased")</f>
        <v>0</v>
      </c>
      <c r="H9" s="18">
        <f>COUNTIF(Apr!K4:K39, "Deceased")</f>
        <v>0</v>
      </c>
      <c r="I9" s="18">
        <f>COUNTIF(May!K4:K39, "Deceased")</f>
        <v>0</v>
      </c>
      <c r="J9" s="18">
        <f>COUNTIF(June!K4:K39, "Deceased")</f>
        <v>0</v>
      </c>
      <c r="K9" s="18">
        <f>COUNTIF(July!K4:K39, "Deceased")</f>
        <v>0</v>
      </c>
      <c r="L9" s="18">
        <f>COUNTIF(Aug!K4:K39, "Deceased")</f>
        <v>0</v>
      </c>
      <c r="M9" s="18">
        <f>COUNTIF(Sept!K4:K39, "Deceased")</f>
        <v>0</v>
      </c>
      <c r="N9" s="18">
        <f>COUNTIF(Oct!K4:K39, "Deceased")</f>
        <v>0</v>
      </c>
      <c r="O9" s="18">
        <f>COUNTIF(Nov!K4:K39, "Deceased")</f>
        <v>0</v>
      </c>
      <c r="P9" s="18">
        <f>COUNTIF(Dec!K4:K39, "Deceased")</f>
        <v>0</v>
      </c>
      <c r="Q9" s="14"/>
    </row>
    <row r="10" spans="2:17" x14ac:dyDescent="0.25">
      <c r="B10" s="3" t="s">
        <v>7</v>
      </c>
      <c r="C10" s="17"/>
      <c r="D10" s="2" t="s">
        <v>22</v>
      </c>
      <c r="E10" s="18">
        <f>COUNTIF(Jan!K4:K39, "Denied")</f>
        <v>3</v>
      </c>
      <c r="F10" s="18">
        <f>COUNTIF(Feb!K4:K39, "Denied")</f>
        <v>0</v>
      </c>
      <c r="G10" s="18">
        <f>COUNTIF(Mar!K4:K39, "Denied")</f>
        <v>0</v>
      </c>
      <c r="H10" s="18">
        <f>COUNTIF(Apr!K4:K39, "Denied")</f>
        <v>0</v>
      </c>
      <c r="I10" s="18">
        <f>COUNTIF(May!K4:K39, "Denied")</f>
        <v>0</v>
      </c>
      <c r="J10" s="18">
        <f>COUNTIF(June!K4:K39, "Denied")</f>
        <v>0</v>
      </c>
      <c r="K10" s="18">
        <f>COUNTIF(July!K4:K39, "Denied")</f>
        <v>0</v>
      </c>
      <c r="L10" s="18">
        <f>COUNTIF(Aug!K4:K39, "Denied")</f>
        <v>0</v>
      </c>
      <c r="M10" s="18">
        <f>COUNTIF(Sept!K4:K39, "Denied")</f>
        <v>0</v>
      </c>
      <c r="N10" s="18">
        <f>COUNTIF(Oct!K4:K39, "Denied")</f>
        <v>0</v>
      </c>
      <c r="O10" s="18">
        <f>COUNTIF(Nov!K4:K39, "Denied")</f>
        <v>0</v>
      </c>
      <c r="P10" s="18">
        <f>COUNTIF(Dec!K4:K39, "Denied")</f>
        <v>0</v>
      </c>
      <c r="Q10" s="14"/>
    </row>
    <row r="11" spans="2:17" x14ac:dyDescent="0.25">
      <c r="C11" s="15"/>
      <c r="D11" s="10" t="s">
        <v>9</v>
      </c>
      <c r="E11" s="18">
        <f>COUNTIF(Jan!K4:K39, "Other")</f>
        <v>1</v>
      </c>
      <c r="F11" s="18">
        <f>COUNTIF(Feb!K4:K39, "Other")</f>
        <v>0</v>
      </c>
      <c r="G11" s="18">
        <f>COUNTIF(Mar!K4:K39, "Other")</f>
        <v>0</v>
      </c>
      <c r="H11" s="18">
        <f>COUNTIF(Apr!K4:K39, "Other")</f>
        <v>0</v>
      </c>
      <c r="I11" s="18">
        <f>COUNTIF(May!K4:K39, "Other")</f>
        <v>0</v>
      </c>
      <c r="J11" s="18">
        <f>COUNTIF(June!K4:K39, "Other")</f>
        <v>0</v>
      </c>
      <c r="K11" s="18">
        <f>COUNTIF(July!K4:K39, "Other")</f>
        <v>0</v>
      </c>
      <c r="L11" s="18">
        <f>COUNTIF(Aug!K4:K39, "Other")</f>
        <v>0</v>
      </c>
      <c r="M11" s="18">
        <f>COUNTIF(Sept!K4:K39, "Other")</f>
        <v>0</v>
      </c>
      <c r="N11" s="18">
        <f>COUNTIF(Oct!K4:K39, "Other")</f>
        <v>0</v>
      </c>
      <c r="O11" s="18">
        <f>COUNTIF(Nov!K4:K39, "Other")</f>
        <v>0</v>
      </c>
      <c r="P11" s="18">
        <f>COUNTIF(Dec!K4:K39, "Other")</f>
        <v>0</v>
      </c>
      <c r="Q11" s="14"/>
    </row>
    <row r="12" spans="2:17" x14ac:dyDescent="0.25">
      <c r="B12" s="11" t="s">
        <v>42</v>
      </c>
      <c r="C12" s="16"/>
      <c r="D12" s="19" t="s">
        <v>59</v>
      </c>
      <c r="E12" s="19">
        <f>SUM(E4:E11)</f>
        <v>15</v>
      </c>
      <c r="F12" s="19">
        <f t="shared" ref="F12:M12" si="0">SUM(F4:F11)</f>
        <v>0</v>
      </c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  <c r="K12" s="19">
        <f t="shared" si="0"/>
        <v>0</v>
      </c>
      <c r="L12" s="19">
        <f t="shared" si="0"/>
        <v>0</v>
      </c>
      <c r="M12" s="19">
        <f t="shared" si="0"/>
        <v>0</v>
      </c>
      <c r="N12" s="19">
        <f t="shared" ref="N12" si="1">SUM(N4:N11)</f>
        <v>0</v>
      </c>
      <c r="O12" s="19">
        <f t="shared" ref="O12" si="2">SUM(O4:O11)</f>
        <v>0</v>
      </c>
      <c r="P12" s="19">
        <f t="shared" ref="P12" si="3">SUM(P4:P11)</f>
        <v>0</v>
      </c>
      <c r="Q12" s="14"/>
    </row>
    <row r="13" spans="2:17" x14ac:dyDescent="0.25">
      <c r="B13" s="3" t="s">
        <v>32</v>
      </c>
      <c r="C13" s="1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2:17" x14ac:dyDescent="0.25">
      <c r="B14" s="3" t="s">
        <v>34</v>
      </c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2:17" x14ac:dyDescent="0.25">
      <c r="B15" s="3" t="s">
        <v>35</v>
      </c>
      <c r="C15" s="1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2:17" x14ac:dyDescent="0.25">
      <c r="B16" s="3" t="s">
        <v>10</v>
      </c>
      <c r="C16" s="1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2:3" x14ac:dyDescent="0.25">
      <c r="B17" s="3" t="s">
        <v>8</v>
      </c>
      <c r="C17" s="8"/>
    </row>
    <row r="18" spans="2:3" x14ac:dyDescent="0.25">
      <c r="B18" s="3" t="s">
        <v>7</v>
      </c>
      <c r="C18" s="8"/>
    </row>
    <row r="19" spans="2:3" x14ac:dyDescent="0.25">
      <c r="B19" s="6" t="s">
        <v>36</v>
      </c>
      <c r="C19" s="8"/>
    </row>
    <row r="20" spans="2:3" x14ac:dyDescent="0.25">
      <c r="B20" s="6" t="s">
        <v>33</v>
      </c>
      <c r="C20" s="8"/>
    </row>
  </sheetData>
  <mergeCells count="1">
    <mergeCell ref="D2:P2"/>
  </mergeCells>
  <printOptions horizontalCentered="1"/>
  <pageMargins left="0.25" right="0.25" top="0.5" bottom="0.5" header="0" footer="0.3"/>
  <pageSetup scale="90" orientation="landscape" r:id="rId1"/>
  <headerFooter>
    <oddFooter>&amp;RDesigned by:  Healthcare Therapy Services, Inc.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E690-6AE1-45BE-966D-6622348C2878}">
  <sheetPr>
    <pageSetUpPr fitToPage="1"/>
  </sheetPr>
  <dimension ref="A1:L39"/>
  <sheetViews>
    <sheetView zoomScale="90" zoomScaleNormal="90" workbookViewId="0">
      <selection sqref="A1:XFD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95B4CCE-F292-4E4E-88C8-CBBA28A9D718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090C8411-921D-42E7-BE47-F29070EE1C22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89149D52-B06B-45B3-8477-EAD7F81E66F9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353BD-4800-4374-985E-AADA0E447D3C}">
  <sheetPr>
    <pageSetUpPr fitToPage="1"/>
  </sheetPr>
  <dimension ref="A1:L39"/>
  <sheetViews>
    <sheetView zoomScale="90" zoomScaleNormal="90" workbookViewId="0">
      <selection sqref="A1:XFD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B99EAC-AAE7-46EC-B98D-9962C5BD63D5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BFFAC53E-D53A-4B2F-90FF-F93CBDBD87F3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70368A5F-1B32-4160-8B0C-0E71C30D6F79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C58C-EC26-4A79-842D-423E136F68CD}">
  <sheetPr>
    <pageSetUpPr fitToPage="1"/>
  </sheetPr>
  <dimension ref="A1:L39"/>
  <sheetViews>
    <sheetView zoomScale="90" zoomScaleNormal="90" workbookViewId="0">
      <selection sqref="A1:XFD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7F0946A-BF63-4A6C-B057-E6127AE1616E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1B12D381-C078-40B6-B662-60B6011DC82B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61B2D593-002D-44F9-AC89-1EE3101F5F7A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F77FF-3AEF-4E2B-9DB3-CF6C1CD78A3C}">
  <sheetPr>
    <pageSetUpPr fitToPage="1"/>
  </sheetPr>
  <dimension ref="A1:L39"/>
  <sheetViews>
    <sheetView zoomScale="90" zoomScaleNormal="90" workbookViewId="0">
      <selection sqref="A1:XFD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0E26DC7-5CFE-408C-A26C-FF08EF91B8BC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D5E5698B-5AC3-4DE1-9DBF-C1B5339FF377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1340CACD-EB62-4ECD-A90D-A1CA5EEA86DE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77772-6F86-4210-9AD3-E94BC665231C}">
  <sheetPr>
    <pageSetUpPr fitToPage="1"/>
  </sheetPr>
  <dimension ref="A1:L39"/>
  <sheetViews>
    <sheetView zoomScale="90" zoomScaleNormal="90" workbookViewId="0">
      <selection sqref="A1:XFD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AD41E63-5176-42D1-8D6A-7391791A7A0D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A1DB43A2-0F76-4F24-9A0E-224CE3B210FF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C17B2F3C-3F78-4E36-9411-7344E9F351B7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56B5-07E7-4AAE-9344-3B25E6DF44EC}">
  <sheetPr>
    <pageSetUpPr fitToPage="1"/>
  </sheetPr>
  <dimension ref="A1:L39"/>
  <sheetViews>
    <sheetView zoomScale="90" zoomScaleNormal="90" workbookViewId="0">
      <selection sqref="A1:XFD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E2840DC-F3F3-404A-88AF-C2E74030A68E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48E3D1EE-3367-483F-8B60-9C0A41FC732A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5E68DA41-706B-486B-B08F-A7F0584A28B1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DD61-EC0B-4169-8019-BA6F76D2083C}">
  <sheetPr>
    <pageSetUpPr fitToPage="1"/>
  </sheetPr>
  <dimension ref="A1:L39"/>
  <sheetViews>
    <sheetView zoomScale="90" zoomScaleNormal="90" workbookViewId="0">
      <selection activeCell="M3" sqref="M3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5E8842-A7BF-4F3F-8F08-3ECC25ACF9C8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33AF8B01-BC0C-4B24-8BDE-109CB7094D15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4C9648AB-21CA-4D00-B0EA-239CF71B3ACD}">
          <x14:formula1>
            <xm:f>'Referral Status Report'!$B$4:$B$10</xm:f>
          </x14:formula1>
          <xm:sqref>F3:F39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479F-A68E-43A4-BF5A-E6247FDBE4C9}">
  <sheetPr>
    <pageSetUpPr fitToPage="1"/>
  </sheetPr>
  <dimension ref="A1:L39"/>
  <sheetViews>
    <sheetView zoomScale="90" zoomScaleNormal="90" workbookViewId="0">
      <selection activeCell="N14" sqref="N14"/>
    </sheetView>
  </sheetViews>
  <sheetFormatPr defaultRowHeight="15" x14ac:dyDescent="0.25"/>
  <cols>
    <col min="1" max="1" width="10.7109375" customWidth="1"/>
    <col min="2" max="2" width="24.7109375" customWidth="1"/>
    <col min="3" max="3" width="21.28515625" customWidth="1"/>
    <col min="4" max="4" width="24.7109375" customWidth="1"/>
    <col min="5" max="5" width="18.140625" customWidth="1"/>
    <col min="6" max="6" width="19.5703125" style="7" bestFit="1" customWidth="1"/>
    <col min="7" max="7" width="18" bestFit="1" customWidth="1"/>
    <col min="8" max="9" width="14.5703125" customWidth="1"/>
    <col min="10" max="10" width="13.7109375" customWidth="1"/>
    <col min="11" max="11" width="18" bestFit="1" customWidth="1"/>
    <col min="12" max="12" width="33.42578125" customWidth="1"/>
  </cols>
  <sheetData>
    <row r="1" spans="1:12" ht="73.5" customHeight="1" x14ac:dyDescent="0.65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8.1" customHeight="1" x14ac:dyDescent="0.4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44.25" customHeight="1" x14ac:dyDescent="0.25">
      <c r="A3" s="20" t="s">
        <v>23</v>
      </c>
      <c r="B3" s="20" t="s">
        <v>40</v>
      </c>
      <c r="C3" s="20" t="s">
        <v>25</v>
      </c>
      <c r="D3" s="20" t="s">
        <v>24</v>
      </c>
      <c r="E3" s="20" t="s">
        <v>0</v>
      </c>
      <c r="F3" s="20" t="s">
        <v>27</v>
      </c>
      <c r="G3" s="20" t="s">
        <v>42</v>
      </c>
      <c r="H3" s="20" t="s">
        <v>38</v>
      </c>
      <c r="I3" s="20" t="s">
        <v>41</v>
      </c>
      <c r="J3" s="20" t="s">
        <v>11</v>
      </c>
      <c r="K3" s="20" t="s">
        <v>28</v>
      </c>
      <c r="L3" s="20" t="s">
        <v>29</v>
      </c>
    </row>
    <row r="4" spans="1:12" x14ac:dyDescent="0.2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5"/>
    </row>
    <row r="5" spans="1:12" x14ac:dyDescent="0.25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5"/>
    </row>
    <row r="6" spans="1:12" x14ac:dyDescent="0.25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5"/>
    </row>
    <row r="7" spans="1:1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5"/>
    </row>
    <row r="8" spans="1:12" x14ac:dyDescent="0.25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5"/>
    </row>
    <row r="9" spans="1:12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5"/>
    </row>
    <row r="10" spans="1:12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5"/>
    </row>
    <row r="11" spans="1:12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5"/>
    </row>
    <row r="12" spans="1:12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5"/>
    </row>
    <row r="13" spans="1:12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5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5"/>
    </row>
    <row r="15" spans="1:12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5"/>
    </row>
    <row r="16" spans="1:12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</row>
    <row r="17" spans="1:12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</row>
    <row r="18" spans="1:12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5"/>
    </row>
    <row r="19" spans="1:12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5"/>
    </row>
    <row r="20" spans="1:12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5"/>
    </row>
    <row r="21" spans="1:12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5"/>
    </row>
    <row r="22" spans="1:12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5"/>
    </row>
    <row r="23" spans="1:12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5"/>
    </row>
    <row r="24" spans="1:12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5"/>
    </row>
    <row r="25" spans="1:12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5"/>
    </row>
    <row r="26" spans="1:12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5"/>
    </row>
    <row r="27" spans="1:12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5"/>
    </row>
    <row r="28" spans="1:12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5"/>
    </row>
    <row r="29" spans="1:12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5"/>
    </row>
    <row r="30" spans="1:12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5"/>
    </row>
    <row r="31" spans="1:12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5"/>
    </row>
    <row r="32" spans="1:12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5"/>
    </row>
    <row r="33" spans="1:12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5"/>
    </row>
    <row r="34" spans="1:12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5"/>
    </row>
    <row r="35" spans="1:12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5"/>
    </row>
    <row r="36" spans="1:12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5"/>
    </row>
    <row r="37" spans="1:12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5"/>
    </row>
    <row r="38" spans="1:12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"/>
    </row>
    <row r="39" spans="1:12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5"/>
    </row>
  </sheetData>
  <mergeCells count="2">
    <mergeCell ref="A1:L1"/>
    <mergeCell ref="A2:L2"/>
  </mergeCells>
  <printOptions horizontalCentered="1"/>
  <pageMargins left="0.25" right="0.25" top="0.25" bottom="0.75" header="0" footer="0.25"/>
  <pageSetup scale="58" fitToHeight="0" orientation="landscape" horizontalDpi="4294967293" r:id="rId1"/>
  <headerFooter>
    <oddHeader xml:space="preserve">&amp;C&amp;"-,Bold"&amp;20&amp;K00+000SNF/HC Referral Tracker
</oddHeader>
    <oddFooter xml:space="preserve">&amp;C&amp;9&amp;K02-045Copyright 2021
 Healthcare Therapy Services, Inc.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92BD21-D853-4786-94B0-616D566A0017}">
          <x14:formula1>
            <xm:f>'Referral Status Report'!$B$13:$B$20</xm:f>
          </x14:formula1>
          <xm:sqref>G4:G39</xm:sqref>
        </x14:dataValidation>
        <x14:dataValidation type="list" allowBlank="1" showInputMessage="1" showErrorMessage="1" xr:uid="{87F0B7D3-FB48-4BD8-95A9-A5234EC74D98}">
          <x14:formula1>
            <xm:f>'Referral Status Report'!$D$4:$D$11</xm:f>
          </x14:formula1>
          <xm:sqref>K4:K39</xm:sqref>
        </x14:dataValidation>
        <x14:dataValidation type="list" allowBlank="1" showInputMessage="1" showErrorMessage="1" xr:uid="{B844C7B5-4FC6-4F95-9E07-5BAECC503285}">
          <x14:formula1>
            <xm:f>'Referral Status Report'!$B$4:$B$10</xm:f>
          </x14:formula1>
          <xm:sqref>F3:F39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Referral Status Report</vt:lpstr>
      <vt:lpstr>Apr!Print_Area</vt:lpstr>
      <vt:lpstr>Aug!Print_Area</vt:lpstr>
      <vt:lpstr>Dec!Print_Area</vt:lpstr>
      <vt:lpstr>Feb!Print_Area</vt:lpstr>
      <vt:lpstr>Jan!Print_Area</vt:lpstr>
      <vt:lpstr>July!Print_Area</vt:lpstr>
      <vt:lpstr>June!Print_Area</vt:lpstr>
      <vt:lpstr>Mar!Print_Area</vt:lpstr>
      <vt:lpstr>May!Print_Area</vt:lpstr>
      <vt:lpstr>Nov!Print_Area</vt:lpstr>
      <vt:lpstr>Oct!Print_Area</vt:lpstr>
      <vt:lpstr>'Referral Status Report'!Print_Area</vt:lpstr>
      <vt:lpstr>Sept!Print_Area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HTS8752</dc:creator>
  <cp:lastModifiedBy>HTS9763</cp:lastModifiedBy>
  <cp:lastPrinted>2022-01-11T20:08:11Z</cp:lastPrinted>
  <dcterms:created xsi:type="dcterms:W3CDTF">2021-01-27T05:45:36Z</dcterms:created>
  <dcterms:modified xsi:type="dcterms:W3CDTF">2022-01-11T20:53:39Z</dcterms:modified>
</cp:coreProperties>
</file>